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6" windowHeight="9048" activeTab="2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Title!$2:$25</definedName>
    <definedName name="_xlnm.Print_Area" localSheetId="0">Title!$A$1:$G$26</definedName>
  </definedNames>
  <calcPr calcId="125725"/>
</workbook>
</file>

<file path=xl/calcChain.xml><?xml version="1.0" encoding="utf-8"?>
<calcChain xmlns="http://schemas.openxmlformats.org/spreadsheetml/2006/main">
  <c r="D39" i="4"/>
  <c r="L10" i="2"/>
  <c r="N10" s="1"/>
  <c r="E36" i="4" s="1"/>
  <c r="E38" s="1"/>
  <c r="N9" i="2"/>
  <c r="P9" s="1"/>
  <c r="F25" i="4" s="1"/>
  <c r="F27" s="1"/>
  <c r="N8" i="2"/>
  <c r="P8" s="1"/>
  <c r="F14" i="4" s="1"/>
  <c r="F16" s="1"/>
  <c r="D25"/>
  <c r="D27" s="1"/>
  <c r="D14"/>
  <c r="D16" s="1"/>
  <c r="D9"/>
  <c r="G20" i="1"/>
  <c r="G14"/>
  <c r="F39" i="4"/>
  <c r="E37"/>
  <c r="F37" s="1"/>
  <c r="E32"/>
  <c r="F32" s="1"/>
  <c r="E15"/>
  <c r="F15" s="1"/>
  <c r="E26"/>
  <c r="F26" s="1"/>
  <c r="E21"/>
  <c r="F21" s="1"/>
  <c r="E10"/>
  <c r="F10" s="1"/>
  <c r="E39"/>
  <c r="E34"/>
  <c r="F34" s="1"/>
  <c r="F35"/>
  <c r="E35"/>
  <c r="E24"/>
  <c r="F24"/>
  <c r="F23"/>
  <c r="E23"/>
  <c r="E13"/>
  <c r="F13" s="1"/>
  <c r="E12"/>
  <c r="F12" s="1"/>
  <c r="D31"/>
  <c r="D20"/>
  <c r="F20" s="1"/>
  <c r="P10" i="2" l="1"/>
  <c r="F36" i="4" s="1"/>
  <c r="F38" s="1"/>
  <c r="D36"/>
  <c r="D38" s="1"/>
  <c r="E25"/>
  <c r="E27" s="1"/>
  <c r="E14"/>
  <c r="E16" s="1"/>
  <c r="E9"/>
  <c r="F9"/>
  <c r="F8" s="1"/>
  <c r="D8"/>
  <c r="E20"/>
  <c r="E31"/>
  <c r="E30" s="1"/>
  <c r="D30"/>
  <c r="F31"/>
  <c r="F30" s="1"/>
  <c r="D19"/>
  <c r="F19"/>
  <c r="E19" l="1"/>
  <c r="E8"/>
  <c r="F5"/>
  <c r="F41" s="1"/>
  <c r="D5"/>
  <c r="D41" s="1"/>
  <c r="E5" l="1"/>
  <c r="E41" s="1"/>
</calcChain>
</file>

<file path=xl/sharedStrings.xml><?xml version="1.0" encoding="utf-8"?>
<sst xmlns="http://schemas.openxmlformats.org/spreadsheetml/2006/main" count="580" uniqueCount="189">
  <si>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</si>
  <si>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</si>
  <si>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</si>
  <si>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</si>
  <si>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</si>
  <si>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</si>
  <si>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</si>
  <si>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</si>
  <si>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подпись                                              расшифровка подписи</t>
  </si>
  <si>
    <t>Государственное задание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</si>
  <si>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</si>
  <si>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</si>
  <si>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</si>
  <si>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</si>
  <si>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</si>
  <si>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</si>
  <si>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</si>
  <si>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</si>
  <si>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</si>
  <si>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</si>
  <si>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</si>
  <si>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</si>
  <si>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</si>
  <si>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</si>
  <si>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</si>
  <si>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</si>
  <si>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</si>
  <si>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</si>
  <si>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</si>
  <si>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</si>
  <si>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</si>
  <si>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</si>
  <si>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</si>
  <si>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</si>
  <si>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</si>
  <si>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</si>
  <si>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</si>
  <si>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</si>
  <si>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</si>
  <si>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</si>
  <si>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</si>
  <si>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</si>
  <si>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</si>
  <si>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</si>
  <si>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</si>
  <si>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</si>
  <si>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</si>
  <si>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</si>
  <si>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</si>
  <si>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</si>
  <si>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</si>
  <si>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</si>
  <si>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</si>
  <si>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</si>
  <si>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</si>
  <si>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</si>
  <si>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</si>
  <si>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</si>
  <si>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</si>
  <si>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</si>
  <si>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</si>
  <si>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</si>
  <si>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</si>
  <si>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</si>
  <si>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</si>
  <si>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</si>
  <si>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</si>
  <si>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</si>
  <si>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</si>
  <si>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</si>
  <si>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</si>
  <si>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</si>
  <si>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</si>
  <si>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</si>
  <si>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</si>
  <si>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</si>
  <si>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</si>
  <si>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</si>
  <si>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</si>
  <si>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</si>
  <si>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</si>
  <si>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</si>
  <si>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</si>
  <si>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</si>
  <si>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</si>
  <si>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</si>
  <si>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</si>
  <si>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</si>
  <si>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</si>
  <si>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</si>
  <si>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</si>
  <si>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</si>
  <si>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</si>
  <si>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</si>
  <si>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</si>
  <si>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</si>
  <si>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</si>
  <si>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</si>
  <si>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</si>
  <si>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</si>
  <si>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</si>
  <si>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</si>
  <si>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</si>
  <si>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</si>
  <si>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</si>
  <si>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</si>
  <si>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</si>
  <si>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</si>
  <si>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</si>
  <si>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</si>
  <si>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</si>
  <si>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</si>
  <si>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</si>
  <si>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</si>
  <si>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</si>
  <si>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</si>
  <si>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</si>
  <si>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</si>
  <si>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</si>
  <si>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</si>
  <si>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</si>
  <si>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</si>
  <si>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</si>
  <si>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</si>
  <si>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</si>
  <si>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</si>
  <si>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</si>
  <si>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</si>
  <si>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</si>
  <si>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</si>
  <si>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</si>
  <si>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</si>
  <si>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</si>
  <si>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</si>
  <si>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</si>
  <si>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</si>
  <si>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</si>
  <si>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</si>
  <si>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>Александров Александр Иванович</t>
  </si>
  <si>
    <t>Козлова Ирина Юрьевна</t>
  </si>
  <si>
    <t>государственное бюджетное учреждение Трояновский сельский психоневрологический интернат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</si>
  <si>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</si>
  <si>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</si>
  <si>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</si>
  <si>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</si>
  <si>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</si>
  <si>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</si>
  <si>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</si>
  <si>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</si>
  <si>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</si>
  <si>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</si>
  <si>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</si>
  <si>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</si>
  <si>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</si>
  <si>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</si>
  <si>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</si>
  <si>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</si>
  <si>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</si>
  <si>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</si>
  <si>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</si>
  <si>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595-пп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</si>
  <si>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</si>
  <si>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</si>
  <si>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</si>
  <si>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</si>
  <si>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</si>
  <si>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</si>
  <si>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</si>
  <si>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</si>
  <si>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 xml:space="preserve">1 = 1.3 + 2.3 + 3.3 </t>
  </si>
  <si>
    <t>3.3 = 3.3.1 x 3.3.2 - 3.3.4 x 3.3.3</t>
  </si>
  <si>
    <t>3.3.1 = 3.3.1.1 x 3.3.1.2 x 3.3.1.3 x 3.3.1.4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</si>
  <si>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</si>
  <si>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22879000Р69100410001002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</si>
  <si>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</si>
  <si>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</si>
  <si>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</si>
  <si>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r>
      <rPr>
        <b/>
        <sz val="8"/>
        <rFont val="Times New Roman"/>
        <family val="1"/>
        <charset val="204"/>
      </rPr>
      <t>Государственная услуга 2</t>
    </r>
    <r>
      <rPr>
        <sz val="8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</si>
  <si>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t>Исполяющий обязанности  директора</t>
  </si>
  <si>
    <t>главный бухгалтер</t>
  </si>
  <si>
    <t>Министр социальной защиты населения Тверской области</t>
  </si>
  <si>
    <t>Новикова Валентина Ивановна</t>
  </si>
  <si>
    <r>
      <t>«29»</t>
    </r>
    <r>
      <rPr>
        <u/>
        <sz val="10"/>
        <color rgb="FF000000"/>
        <rFont val="Times New Roman"/>
        <family val="1"/>
        <charset val="204"/>
      </rPr>
      <t xml:space="preserve"> декабря </t>
    </r>
    <r>
      <rPr>
        <sz val="10"/>
        <color rgb="FF000000"/>
        <rFont val="Times New Roman"/>
        <family val="1"/>
        <charset val="204"/>
      </rPr>
      <t>2023 г.</t>
    </r>
  </si>
  <si>
    <t>на 2024 год и плановый период 2025-2026 годов</t>
  </si>
  <si>
    <t>2024 год (очередной финансовый год)</t>
  </si>
  <si>
    <t>2025 год 
(1-й год планового периода)</t>
  </si>
  <si>
    <t>2026 год 
(2-й год планового периода)</t>
  </si>
  <si>
    <t>2024 год 
(очередной финансовый год)</t>
  </si>
  <si>
    <t>2026 год
 (2-й год планового периода)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</si>
</sst>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000000000"/>
    <numFmt numFmtId="166" formatCode="#,##0.0000000000"/>
  </numFmts>
  <fonts count="18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164" fontId="0" fillId="0" borderId="0">
      <alignment vertical="top" wrapText="1"/>
    </xf>
    <xf numFmtId="43" fontId="5" fillId="0" borderId="0" applyFont="0" applyFill="0" applyBorder="0" applyAlignment="0" applyProtection="0"/>
    <xf numFmtId="0" fontId="1" fillId="0" borderId="0"/>
  </cellStyleXfs>
  <cellXfs count="91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0" fontId="0" fillId="0" borderId="0" xfId="0" applyNumberFormat="1" applyFill="1" applyAlignment="1">
      <alignment horizontal="right" wrapText="1"/>
    </xf>
    <xf numFmtId="166" fontId="10" fillId="0" borderId="5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164" fontId="3" fillId="4" borderId="10" xfId="0" applyNumberFormat="1" applyFont="1" applyFill="1" applyBorder="1" applyAlignment="1">
      <alignment vertical="top" wrapText="1"/>
    </xf>
    <xf numFmtId="164" fontId="0" fillId="4" borderId="0" xfId="0" applyNumberFormat="1" applyFont="1" applyFill="1" applyAlignment="1">
      <alignment vertical="top" wrapText="1"/>
    </xf>
    <xf numFmtId="0" fontId="3" fillId="4" borderId="4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16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" fontId="13" fillId="0" borderId="5" xfId="0" applyNumberFormat="1" applyFont="1" applyFill="1" applyBorder="1" applyAlignment="1">
      <alignment horizontal="right" vertical="top"/>
    </xf>
    <xf numFmtId="4" fontId="10" fillId="0" borderId="5" xfId="0" applyNumberFormat="1" applyFont="1" applyFill="1" applyBorder="1" applyAlignment="1">
      <alignment horizontal="right" vertical="top"/>
    </xf>
    <xf numFmtId="14" fontId="3" fillId="0" borderId="3" xfId="0" applyNumberFormat="1" applyFont="1" applyFill="1" applyBorder="1" applyAlignment="1">
      <alignment horizontal="left" vertical="top" wrapText="1"/>
    </xf>
    <xf numFmtId="49" fontId="11" fillId="0" borderId="5" xfId="0" applyNumberFormat="1" applyFont="1" applyFill="1" applyBorder="1" applyAlignment="1" applyProtection="1">
      <alignment horizontal="center" vertical="top" wrapText="1"/>
      <protection hidden="1"/>
    </xf>
    <xf numFmtId="49" fontId="14" fillId="0" borderId="5" xfId="0" applyNumberFormat="1" applyFont="1" applyFill="1" applyBorder="1" applyAlignment="1" applyProtection="1">
      <alignment horizontal="center"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43" fontId="5" fillId="0" borderId="3" xfId="1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5" fontId="5" fillId="0" borderId="9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5" fillId="5" borderId="0" xfId="0" applyNumberFormat="1" applyFont="1" applyFill="1" applyAlignment="1">
      <alignment horizontal="right" wrapText="1"/>
    </xf>
    <xf numFmtId="0" fontId="5" fillId="0" borderId="0" xfId="0" applyNumberFormat="1" applyFont="1" applyFill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zoomScale="60" workbookViewId="0">
      <selection activeCell="F35" sqref="F35"/>
    </sheetView>
  </sheetViews>
  <sheetFormatPr defaultRowHeight="13.2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>
      <c r="A1" t="s">
        <v>0</v>
      </c>
    </row>
    <row r="2" spans="1:7" ht="12.75" customHeight="1">
      <c r="A2" s="1" t="s">
        <v>0</v>
      </c>
      <c r="B2" s="1" t="s">
        <v>0</v>
      </c>
      <c r="C2" s="1" t="s">
        <v>0</v>
      </c>
      <c r="D2" s="1" t="s">
        <v>0</v>
      </c>
      <c r="E2" s="68" t="s">
        <v>1</v>
      </c>
      <c r="F2" s="68"/>
      <c r="G2" s="68"/>
    </row>
    <row r="3" spans="1:7" ht="35.4" customHeight="1">
      <c r="A3" s="1" t="s">
        <v>0</v>
      </c>
      <c r="B3" s="1" t="s">
        <v>0</v>
      </c>
      <c r="C3" s="1" t="s">
        <v>0</v>
      </c>
      <c r="D3" s="73" t="s">
        <v>180</v>
      </c>
      <c r="E3" s="73"/>
      <c r="F3" s="73"/>
      <c r="G3" s="73"/>
    </row>
    <row r="4" spans="1:7" ht="30.45" customHeight="1">
      <c r="A4" s="1" t="s">
        <v>0</v>
      </c>
      <c r="B4" s="1" t="s">
        <v>0</v>
      </c>
      <c r="C4" s="1" t="s">
        <v>0</v>
      </c>
      <c r="D4" s="1" t="s">
        <v>0</v>
      </c>
      <c r="E4" s="69" t="s">
        <v>2</v>
      </c>
      <c r="F4" s="69"/>
      <c r="G4" s="69"/>
    </row>
    <row r="5" spans="1:7" ht="31.3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65" t="s">
        <v>181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4" t="s">
        <v>3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2" t="s">
        <v>4</v>
      </c>
    </row>
    <row r="8" spans="1:7" ht="12.75" customHeight="1">
      <c r="A8" s="1" t="s">
        <v>0</v>
      </c>
      <c r="B8" s="1" t="s">
        <v>0</v>
      </c>
      <c r="C8" s="1" t="s">
        <v>0</v>
      </c>
      <c r="D8" s="1" t="s">
        <v>0</v>
      </c>
      <c r="E8" s="3" t="s">
        <v>0</v>
      </c>
      <c r="F8" s="3" t="s">
        <v>0</v>
      </c>
      <c r="G8" s="66" t="s">
        <v>182</v>
      </c>
    </row>
    <row r="9" spans="1:7" ht="30.15" customHeight="1">
      <c r="A9" s="1" t="s">
        <v>0</v>
      </c>
      <c r="B9" s="1" t="s">
        <v>0</v>
      </c>
      <c r="C9" s="1" t="s">
        <v>0</v>
      </c>
      <c r="D9" s="1" t="s">
        <v>0</v>
      </c>
      <c r="E9" s="74" t="s">
        <v>178</v>
      </c>
      <c r="F9" s="71"/>
      <c r="G9" s="71"/>
    </row>
    <row r="10" spans="1:7" ht="12.75" customHeight="1">
      <c r="A10" s="1" t="s">
        <v>0</v>
      </c>
      <c r="B10" s="1" t="s">
        <v>0</v>
      </c>
      <c r="C10" s="1" t="s">
        <v>0</v>
      </c>
      <c r="D10" s="1" t="s">
        <v>0</v>
      </c>
      <c r="E10" s="69" t="s">
        <v>5</v>
      </c>
      <c r="F10" s="69"/>
      <c r="G10" s="69"/>
    </row>
    <row r="11" spans="1:7" ht="27.15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25" t="s">
        <v>138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4" t="s">
        <v>3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2" t="s">
        <v>6</v>
      </c>
    </row>
    <row r="14" spans="1:7" ht="12.75" customHeight="1">
      <c r="A14" s="1" t="s">
        <v>0</v>
      </c>
      <c r="B14" s="1" t="s">
        <v>0</v>
      </c>
      <c r="C14" s="1" t="s">
        <v>0</v>
      </c>
      <c r="D14" s="1" t="s">
        <v>0</v>
      </c>
      <c r="E14" s="3" t="s">
        <v>0</v>
      </c>
      <c r="F14" s="3" t="s">
        <v>0</v>
      </c>
      <c r="G14" s="64" t="str">
        <f>G8</f>
        <v>«29» декабря 2023 г.</v>
      </c>
    </row>
    <row r="15" spans="1:7" ht="23.7" customHeight="1">
      <c r="A15" s="1" t="s">
        <v>0</v>
      </c>
      <c r="B15" s="1" t="s">
        <v>0</v>
      </c>
      <c r="C15" s="1" t="s">
        <v>0</v>
      </c>
      <c r="D15" s="1" t="s">
        <v>0</v>
      </c>
      <c r="E15" s="70" t="s">
        <v>179</v>
      </c>
      <c r="F15" s="71"/>
      <c r="G15" s="71"/>
    </row>
    <row r="16" spans="1:7" ht="29.4" customHeight="1">
      <c r="A16" s="1" t="s">
        <v>0</v>
      </c>
      <c r="B16" s="1" t="s">
        <v>0</v>
      </c>
      <c r="C16" s="1" t="s">
        <v>0</v>
      </c>
      <c r="D16" s="1" t="s">
        <v>0</v>
      </c>
      <c r="E16" s="69" t="s">
        <v>7</v>
      </c>
      <c r="F16" s="69"/>
      <c r="G16" s="69"/>
    </row>
    <row r="17" spans="1:7" ht="25.95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25" t="s">
        <v>139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3" t="s">
        <v>3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2" t="s">
        <v>8</v>
      </c>
    </row>
    <row r="20" spans="1:7" ht="12.75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64" t="str">
        <f>G8</f>
        <v>«29» декабря 2023 г.</v>
      </c>
    </row>
    <row r="21" spans="1:7" ht="18" customHeight="1">
      <c r="A21" s="1" t="s">
        <v>0</v>
      </c>
      <c r="B21" s="1" t="s">
        <v>0</v>
      </c>
      <c r="C21" s="1" t="s">
        <v>0</v>
      </c>
      <c r="D21" s="1" t="s">
        <v>0</v>
      </c>
      <c r="E21" s="3" t="s">
        <v>0</v>
      </c>
      <c r="F21" s="3" t="s">
        <v>0</v>
      </c>
      <c r="G21" s="3" t="s">
        <v>0</v>
      </c>
    </row>
    <row r="22" spans="1:7" ht="24.9" customHeight="1">
      <c r="A22" s="75" t="s">
        <v>9</v>
      </c>
      <c r="B22" s="75"/>
      <c r="C22" s="75"/>
      <c r="D22" s="75"/>
      <c r="E22" s="75"/>
      <c r="F22" s="75"/>
      <c r="G22" s="75"/>
    </row>
    <row r="23" spans="1:7" ht="12.75" customHeight="1">
      <c r="A23" s="70" t="s">
        <v>140</v>
      </c>
      <c r="B23" s="71"/>
      <c r="C23" s="71"/>
      <c r="D23" s="71"/>
      <c r="E23" s="71"/>
      <c r="F23" s="71"/>
      <c r="G23" s="71"/>
    </row>
    <row r="24" spans="1:7" ht="12.75" customHeight="1">
      <c r="A24" s="72" t="s">
        <v>10</v>
      </c>
      <c r="B24" s="72"/>
      <c r="C24" s="72"/>
      <c r="D24" s="72"/>
      <c r="E24" s="72"/>
      <c r="F24" s="72"/>
      <c r="G24" s="72"/>
    </row>
    <row r="25" spans="1:7" ht="18" customHeight="1">
      <c r="A25" s="74" t="s">
        <v>183</v>
      </c>
      <c r="B25" s="71"/>
      <c r="C25" s="71"/>
      <c r="D25" s="71"/>
      <c r="E25" s="71"/>
      <c r="F25" s="71"/>
      <c r="G25" s="71"/>
    </row>
  </sheetData>
  <mergeCells count="11">
    <mergeCell ref="A25:G25"/>
    <mergeCell ref="E9:G9"/>
    <mergeCell ref="E10:G10"/>
    <mergeCell ref="E15:G15"/>
    <mergeCell ref="E16:G16"/>
    <mergeCell ref="A22:G22"/>
    <mergeCell ref="E2:G2"/>
    <mergeCell ref="E4:G4"/>
    <mergeCell ref="A23:G23"/>
    <mergeCell ref="A24:G24"/>
    <mergeCell ref="D3:G3"/>
  </mergeCells>
  <pageMargins left="0.39370078740157483" right="0.39370078740157483" top="0.39370078740157483" bottom="0.59055118110236227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"/>
  <sheetViews>
    <sheetView topLeftCell="A4" workbookViewId="0">
      <selection activeCell="P11" sqref="P11"/>
    </sheetView>
  </sheetViews>
  <sheetFormatPr defaultRowHeight="13.2"/>
  <cols>
    <col min="1" max="1" width="29.6640625" customWidth="1"/>
    <col min="2" max="2" width="19.44140625" customWidth="1"/>
    <col min="3" max="3" width="30" customWidth="1"/>
    <col min="4" max="4" width="17.44140625" customWidth="1"/>
    <col min="5" max="5" width="15" customWidth="1"/>
    <col min="6" max="6" width="12.77734375" customWidth="1"/>
    <col min="7" max="7" width="6.44140625" customWidth="1"/>
    <col min="8" max="8" width="5.77734375" customWidth="1"/>
    <col min="9" max="9" width="11.77734375" customWidth="1"/>
    <col min="10" max="10" width="9.77734375" customWidth="1"/>
    <col min="11" max="11" width="8.77734375" customWidth="1"/>
    <col min="12" max="12" width="6.6640625" bestFit="1" customWidth="1"/>
    <col min="13" max="13" width="6.33203125" customWidth="1"/>
    <col min="14" max="14" width="6.44140625" customWidth="1"/>
    <col min="15" max="15" width="6" customWidth="1"/>
    <col min="16" max="16" width="6.6640625" customWidth="1"/>
    <col min="17" max="17" width="6.44140625" customWidth="1"/>
    <col min="18" max="18" width="10" customWidth="1"/>
    <col min="19" max="19" width="8.44140625" customWidth="1"/>
  </cols>
  <sheetData>
    <row r="1" spans="1:19">
      <c r="A1" s="5" t="s">
        <v>0</v>
      </c>
    </row>
    <row r="2" spans="1:19" ht="15.6">
      <c r="A2" s="78" t="s">
        <v>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3.8">
      <c r="A3" s="79" t="s">
        <v>12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48" customHeight="1">
      <c r="A4" s="82" t="s">
        <v>127</v>
      </c>
      <c r="B4" s="82" t="s">
        <v>13</v>
      </c>
      <c r="C4" s="82" t="s">
        <v>14</v>
      </c>
      <c r="D4" s="76" t="s">
        <v>15</v>
      </c>
      <c r="E4" s="80"/>
      <c r="F4" s="77"/>
      <c r="G4" s="76" t="s">
        <v>16</v>
      </c>
      <c r="H4" s="77"/>
      <c r="I4" s="76" t="s">
        <v>17</v>
      </c>
      <c r="J4" s="77"/>
      <c r="K4" s="76" t="s">
        <v>18</v>
      </c>
      <c r="L4" s="80"/>
      <c r="M4" s="80"/>
      <c r="N4" s="80"/>
      <c r="O4" s="80"/>
      <c r="P4" s="77"/>
      <c r="Q4" s="76" t="s">
        <v>19</v>
      </c>
      <c r="R4" s="80"/>
      <c r="S4" s="77"/>
    </row>
    <row r="5" spans="1:19" ht="64.5" customHeight="1">
      <c r="A5" s="84"/>
      <c r="B5" s="84"/>
      <c r="C5" s="84"/>
      <c r="D5" s="82" t="s">
        <v>20</v>
      </c>
      <c r="E5" s="82" t="s">
        <v>21</v>
      </c>
      <c r="F5" s="82" t="s">
        <v>22</v>
      </c>
      <c r="G5" s="82" t="s">
        <v>23</v>
      </c>
      <c r="H5" s="82" t="s">
        <v>24</v>
      </c>
      <c r="I5" s="81" t="s">
        <v>0</v>
      </c>
      <c r="J5" s="81" t="s">
        <v>0</v>
      </c>
      <c r="K5" s="76" t="s">
        <v>184</v>
      </c>
      <c r="L5" s="77"/>
      <c r="M5" s="76" t="s">
        <v>185</v>
      </c>
      <c r="N5" s="77"/>
      <c r="O5" s="76" t="s">
        <v>186</v>
      </c>
      <c r="P5" s="77"/>
      <c r="Q5" s="81" t="s">
        <v>0</v>
      </c>
      <c r="R5" s="81" t="s">
        <v>0</v>
      </c>
      <c r="S5" s="81" t="s">
        <v>0</v>
      </c>
    </row>
    <row r="6" spans="1:19" ht="59.25" customHeight="1">
      <c r="A6" s="83"/>
      <c r="B6" s="83"/>
      <c r="C6" s="83"/>
      <c r="D6" s="83"/>
      <c r="E6" s="83"/>
      <c r="F6" s="83"/>
      <c r="G6" s="83"/>
      <c r="H6" s="83"/>
      <c r="I6" s="12" t="s">
        <v>25</v>
      </c>
      <c r="J6" s="12" t="s">
        <v>26</v>
      </c>
      <c r="K6" s="12" t="s">
        <v>27</v>
      </c>
      <c r="L6" s="12" t="s">
        <v>28</v>
      </c>
      <c r="M6" s="12" t="s">
        <v>27</v>
      </c>
      <c r="N6" s="12" t="s">
        <v>28</v>
      </c>
      <c r="O6" s="12" t="s">
        <v>27</v>
      </c>
      <c r="P6" s="12" t="s">
        <v>28</v>
      </c>
      <c r="Q6" s="12" t="s">
        <v>29</v>
      </c>
      <c r="R6" s="12" t="s">
        <v>30</v>
      </c>
      <c r="S6" s="12" t="s">
        <v>31</v>
      </c>
    </row>
    <row r="7" spans="1:19">
      <c r="A7" s="12" t="s">
        <v>32</v>
      </c>
      <c r="B7" s="12" t="s">
        <v>33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12" t="s">
        <v>45</v>
      </c>
      <c r="O7" s="12" t="s">
        <v>46</v>
      </c>
      <c r="P7" s="12" t="s">
        <v>47</v>
      </c>
      <c r="Q7" s="12" t="s">
        <v>48</v>
      </c>
      <c r="R7" s="12" t="s">
        <v>49</v>
      </c>
      <c r="S7" s="12" t="s">
        <v>50</v>
      </c>
    </row>
    <row r="8" spans="1:19" ht="234.6">
      <c r="A8" s="54" t="s">
        <v>162</v>
      </c>
      <c r="B8" s="9" t="s">
        <v>174</v>
      </c>
      <c r="C8" s="9" t="s">
        <v>52</v>
      </c>
      <c r="D8" s="9" t="s">
        <v>157</v>
      </c>
      <c r="E8" s="9" t="s">
        <v>52</v>
      </c>
      <c r="F8" s="9" t="s">
        <v>0</v>
      </c>
      <c r="G8" s="9" t="s">
        <v>53</v>
      </c>
      <c r="H8" s="9" t="s">
        <v>0</v>
      </c>
      <c r="I8" s="9" t="s">
        <v>54</v>
      </c>
      <c r="J8" s="9" t="s">
        <v>55</v>
      </c>
      <c r="K8" s="10"/>
      <c r="L8" s="10">
        <v>79</v>
      </c>
      <c r="M8" s="10"/>
      <c r="N8" s="10">
        <f>L8</f>
        <v>79</v>
      </c>
      <c r="O8" s="10"/>
      <c r="P8" s="10">
        <f>N8</f>
        <v>79</v>
      </c>
      <c r="Q8" s="11" t="s">
        <v>56</v>
      </c>
      <c r="R8" s="11" t="s">
        <v>57</v>
      </c>
      <c r="S8" s="11" t="s">
        <v>158</v>
      </c>
    </row>
    <row r="9" spans="1:19" ht="234.6">
      <c r="A9" s="54" t="s">
        <v>163</v>
      </c>
      <c r="B9" s="9" t="s">
        <v>175</v>
      </c>
      <c r="C9" s="9" t="s">
        <v>164</v>
      </c>
      <c r="D9" s="9" t="s">
        <v>157</v>
      </c>
      <c r="E9" s="9" t="s">
        <v>126</v>
      </c>
      <c r="F9" s="9" t="s">
        <v>0</v>
      </c>
      <c r="G9" s="9" t="s">
        <v>53</v>
      </c>
      <c r="H9" s="9" t="s">
        <v>0</v>
      </c>
      <c r="I9" s="9" t="s">
        <v>54</v>
      </c>
      <c r="J9" s="9" t="s">
        <v>55</v>
      </c>
      <c r="K9" s="10"/>
      <c r="L9" s="10">
        <v>239</v>
      </c>
      <c r="M9" s="10"/>
      <c r="N9" s="10">
        <f>L9</f>
        <v>239</v>
      </c>
      <c r="O9" s="10"/>
      <c r="P9" s="10">
        <f>N9</f>
        <v>239</v>
      </c>
      <c r="Q9" s="11" t="s">
        <v>56</v>
      </c>
      <c r="R9" s="11" t="s">
        <v>57</v>
      </c>
      <c r="S9" s="11" t="s">
        <v>158</v>
      </c>
    </row>
    <row r="10" spans="1:19" ht="285.60000000000002">
      <c r="A10" s="55" t="s">
        <v>173</v>
      </c>
      <c r="B10" s="9" t="s">
        <v>176</v>
      </c>
      <c r="C10" s="9" t="s">
        <v>172</v>
      </c>
      <c r="D10" s="9" t="s">
        <v>141</v>
      </c>
      <c r="E10" s="9" t="s">
        <v>172</v>
      </c>
      <c r="F10" s="9"/>
      <c r="G10" s="9" t="s">
        <v>53</v>
      </c>
      <c r="H10" s="9"/>
      <c r="I10" s="9" t="s">
        <v>161</v>
      </c>
      <c r="J10" s="9" t="s">
        <v>55</v>
      </c>
      <c r="K10" s="10"/>
      <c r="L10" s="10">
        <f>L8+L9</f>
        <v>318</v>
      </c>
      <c r="M10" s="10"/>
      <c r="N10" s="10">
        <f>L10</f>
        <v>318</v>
      </c>
      <c r="O10" s="10"/>
      <c r="P10" s="10">
        <f>N10</f>
        <v>318</v>
      </c>
      <c r="Q10" s="11" t="s">
        <v>160</v>
      </c>
      <c r="R10" s="53">
        <v>41967</v>
      </c>
      <c r="S10" s="11" t="s">
        <v>159</v>
      </c>
    </row>
  </sheetData>
  <mergeCells count="18"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  <mergeCell ref="F5:F6"/>
    <mergeCell ref="G5:G6"/>
    <mergeCell ref="H5:H6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L4" sqref="L4"/>
    </sheetView>
  </sheetViews>
  <sheetFormatPr defaultRowHeight="13.2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>
      <c r="A1" s="79" t="s">
        <v>58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02.75" customHeight="1">
      <c r="A2" s="81" t="s">
        <v>127</v>
      </c>
      <c r="B2" s="81" t="s">
        <v>13</v>
      </c>
      <c r="C2" s="81" t="s">
        <v>15</v>
      </c>
      <c r="D2" s="81"/>
      <c r="E2" s="81"/>
      <c r="F2" s="81" t="s">
        <v>16</v>
      </c>
      <c r="G2" s="81"/>
      <c r="H2" s="81" t="s">
        <v>59</v>
      </c>
      <c r="I2" s="81"/>
      <c r="J2" s="81" t="s">
        <v>60</v>
      </c>
      <c r="K2" s="81"/>
      <c r="L2" s="81"/>
      <c r="M2" s="81" t="s">
        <v>61</v>
      </c>
    </row>
    <row r="3" spans="1:13" ht="105.6" customHeight="1">
      <c r="A3" s="81" t="s">
        <v>0</v>
      </c>
      <c r="B3" s="81" t="s">
        <v>0</v>
      </c>
      <c r="C3" s="56" t="s">
        <v>20</v>
      </c>
      <c r="D3" s="56" t="s">
        <v>21</v>
      </c>
      <c r="E3" s="56" t="s">
        <v>22</v>
      </c>
      <c r="F3" s="56" t="s">
        <v>23</v>
      </c>
      <c r="G3" s="56" t="s">
        <v>24</v>
      </c>
      <c r="H3" s="56" t="s">
        <v>25</v>
      </c>
      <c r="I3" s="56" t="s">
        <v>26</v>
      </c>
      <c r="J3" s="67" t="s">
        <v>187</v>
      </c>
      <c r="K3" s="67" t="s">
        <v>185</v>
      </c>
      <c r="L3" s="67" t="s">
        <v>188</v>
      </c>
      <c r="M3" s="81" t="s">
        <v>0</v>
      </c>
    </row>
    <row r="4" spans="1:13" ht="265.2">
      <c r="A4" s="29" t="s">
        <v>162</v>
      </c>
      <c r="B4" s="29" t="s">
        <v>174</v>
      </c>
      <c r="C4" s="29" t="s">
        <v>157</v>
      </c>
      <c r="D4" s="29" t="s">
        <v>52</v>
      </c>
      <c r="E4" s="29" t="s">
        <v>0</v>
      </c>
      <c r="F4" s="29" t="s">
        <v>53</v>
      </c>
      <c r="G4" s="29" t="s">
        <v>0</v>
      </c>
      <c r="H4" s="29" t="s">
        <v>153</v>
      </c>
      <c r="I4" s="29" t="s">
        <v>63</v>
      </c>
      <c r="J4" s="30">
        <v>100</v>
      </c>
      <c r="K4" s="30">
        <v>100</v>
      </c>
      <c r="L4" s="30">
        <v>100</v>
      </c>
      <c r="M4" s="31">
        <v>5</v>
      </c>
    </row>
    <row r="5" spans="1:13" ht="265.2">
      <c r="A5" s="29" t="s">
        <v>162</v>
      </c>
      <c r="B5" s="29" t="s">
        <v>174</v>
      </c>
      <c r="C5" s="29" t="s">
        <v>157</v>
      </c>
      <c r="D5" s="29" t="s">
        <v>52</v>
      </c>
      <c r="E5" s="29" t="s">
        <v>0</v>
      </c>
      <c r="F5" s="29" t="s">
        <v>53</v>
      </c>
      <c r="G5" s="29" t="s">
        <v>0</v>
      </c>
      <c r="H5" s="29" t="s">
        <v>64</v>
      </c>
      <c r="I5" s="29" t="s">
        <v>63</v>
      </c>
      <c r="J5" s="30">
        <v>0</v>
      </c>
      <c r="K5" s="30">
        <v>0</v>
      </c>
      <c r="L5" s="30">
        <v>0</v>
      </c>
      <c r="M5" s="31">
        <v>5</v>
      </c>
    </row>
    <row r="6" spans="1:13" ht="265.2">
      <c r="A6" s="29" t="s">
        <v>162</v>
      </c>
      <c r="B6" s="29" t="s">
        <v>174</v>
      </c>
      <c r="C6" s="29" t="s">
        <v>157</v>
      </c>
      <c r="D6" s="29" t="s">
        <v>52</v>
      </c>
      <c r="E6" s="29" t="s">
        <v>0</v>
      </c>
      <c r="F6" s="29" t="s">
        <v>53</v>
      </c>
      <c r="G6" s="29" t="s">
        <v>0</v>
      </c>
      <c r="H6" s="29" t="s">
        <v>156</v>
      </c>
      <c r="I6" s="29" t="s">
        <v>63</v>
      </c>
      <c r="J6" s="30">
        <v>100</v>
      </c>
      <c r="K6" s="30">
        <v>100</v>
      </c>
      <c r="L6" s="30">
        <v>100</v>
      </c>
      <c r="M6" s="31">
        <v>5</v>
      </c>
    </row>
    <row r="7" spans="1:13" ht="234" customHeight="1">
      <c r="A7" s="29" t="s">
        <v>162</v>
      </c>
      <c r="B7" s="29" t="s">
        <v>174</v>
      </c>
      <c r="C7" s="29" t="s">
        <v>157</v>
      </c>
      <c r="D7" s="29" t="s">
        <v>52</v>
      </c>
      <c r="E7" s="29" t="s">
        <v>0</v>
      </c>
      <c r="F7" s="29" t="s">
        <v>53</v>
      </c>
      <c r="G7" s="29" t="s">
        <v>0</v>
      </c>
      <c r="H7" s="29" t="s">
        <v>62</v>
      </c>
      <c r="I7" s="29" t="s">
        <v>63</v>
      </c>
      <c r="J7" s="30">
        <v>100</v>
      </c>
      <c r="K7" s="30">
        <v>100</v>
      </c>
      <c r="L7" s="30">
        <v>100</v>
      </c>
      <c r="M7" s="31">
        <v>5</v>
      </c>
    </row>
    <row r="8" spans="1:13" ht="146.4" customHeight="1">
      <c r="A8" s="29" t="s">
        <v>162</v>
      </c>
      <c r="B8" s="29" t="s">
        <v>174</v>
      </c>
      <c r="C8" s="29" t="s">
        <v>157</v>
      </c>
      <c r="D8" s="29" t="s">
        <v>52</v>
      </c>
      <c r="E8" s="29" t="s">
        <v>0</v>
      </c>
      <c r="F8" s="29" t="s">
        <v>53</v>
      </c>
      <c r="G8" s="29" t="s">
        <v>0</v>
      </c>
      <c r="H8" s="29" t="s">
        <v>155</v>
      </c>
      <c r="I8" s="29" t="s">
        <v>63</v>
      </c>
      <c r="J8" s="30">
        <v>100</v>
      </c>
      <c r="K8" s="30">
        <v>100</v>
      </c>
      <c r="L8" s="30">
        <v>100</v>
      </c>
      <c r="M8" s="31">
        <v>5</v>
      </c>
    </row>
    <row r="9" spans="1:13" ht="285.60000000000002">
      <c r="A9" s="29" t="s">
        <v>162</v>
      </c>
      <c r="B9" s="29" t="s">
        <v>174</v>
      </c>
      <c r="C9" s="29" t="s">
        <v>157</v>
      </c>
      <c r="D9" s="29" t="s">
        <v>52</v>
      </c>
      <c r="E9" s="29" t="s">
        <v>0</v>
      </c>
      <c r="F9" s="29" t="s">
        <v>53</v>
      </c>
      <c r="G9" s="29" t="s">
        <v>0</v>
      </c>
      <c r="H9" s="29" t="s">
        <v>154</v>
      </c>
      <c r="I9" s="29" t="s">
        <v>63</v>
      </c>
      <c r="J9" s="30">
        <v>100</v>
      </c>
      <c r="K9" s="30">
        <v>100</v>
      </c>
      <c r="L9" s="30">
        <v>100</v>
      </c>
      <c r="M9" s="31">
        <v>5</v>
      </c>
    </row>
    <row r="10" spans="1:13" ht="285.60000000000002">
      <c r="A10" s="32" t="s">
        <v>163</v>
      </c>
      <c r="B10" s="32" t="s">
        <v>177</v>
      </c>
      <c r="C10" s="32" t="s">
        <v>141</v>
      </c>
      <c r="D10" s="32" t="s">
        <v>172</v>
      </c>
      <c r="E10" s="32"/>
      <c r="F10" s="32" t="s">
        <v>53</v>
      </c>
      <c r="G10" s="33"/>
      <c r="H10" s="34" t="s">
        <v>153</v>
      </c>
      <c r="I10" s="34" t="s">
        <v>63</v>
      </c>
      <c r="J10" s="35">
        <v>100</v>
      </c>
      <c r="K10" s="35">
        <v>100</v>
      </c>
      <c r="L10" s="35">
        <v>100</v>
      </c>
      <c r="M10" s="36">
        <v>5</v>
      </c>
    </row>
    <row r="11" spans="1:13" ht="285.60000000000002">
      <c r="A11" s="32" t="s">
        <v>163</v>
      </c>
      <c r="B11" s="32" t="s">
        <v>177</v>
      </c>
      <c r="C11" s="32" t="s">
        <v>141</v>
      </c>
      <c r="D11" s="32" t="s">
        <v>172</v>
      </c>
      <c r="E11" s="32"/>
      <c r="F11" s="32" t="s">
        <v>53</v>
      </c>
      <c r="G11" s="33"/>
      <c r="H11" s="34" t="s">
        <v>64</v>
      </c>
      <c r="I11" s="34" t="s">
        <v>63</v>
      </c>
      <c r="J11" s="35">
        <v>0</v>
      </c>
      <c r="K11" s="35">
        <v>0</v>
      </c>
      <c r="L11" s="35">
        <v>0</v>
      </c>
      <c r="M11" s="36">
        <v>5</v>
      </c>
    </row>
    <row r="12" spans="1:13" ht="285.60000000000002">
      <c r="A12" s="32" t="s">
        <v>163</v>
      </c>
      <c r="B12" s="32" t="s">
        <v>177</v>
      </c>
      <c r="C12" s="32" t="s">
        <v>141</v>
      </c>
      <c r="D12" s="32" t="s">
        <v>172</v>
      </c>
      <c r="E12" s="32"/>
      <c r="F12" s="32" t="s">
        <v>53</v>
      </c>
      <c r="G12" s="33"/>
      <c r="H12" s="34" t="s">
        <v>156</v>
      </c>
      <c r="I12" s="34" t="s">
        <v>63</v>
      </c>
      <c r="J12" s="35">
        <v>100</v>
      </c>
      <c r="K12" s="35">
        <v>100</v>
      </c>
      <c r="L12" s="35">
        <v>100</v>
      </c>
      <c r="M12" s="36">
        <v>5</v>
      </c>
    </row>
    <row r="13" spans="1:13" ht="285.60000000000002">
      <c r="A13" s="32" t="s">
        <v>163</v>
      </c>
      <c r="B13" s="32" t="s">
        <v>177</v>
      </c>
      <c r="C13" s="32" t="s">
        <v>141</v>
      </c>
      <c r="D13" s="32" t="s">
        <v>172</v>
      </c>
      <c r="E13" s="32" t="s">
        <v>0</v>
      </c>
      <c r="F13" s="32" t="s">
        <v>53</v>
      </c>
      <c r="G13" s="33" t="s">
        <v>0</v>
      </c>
      <c r="H13" s="34" t="s">
        <v>62</v>
      </c>
      <c r="I13" s="34" t="s">
        <v>63</v>
      </c>
      <c r="J13" s="35">
        <v>100</v>
      </c>
      <c r="K13" s="35">
        <v>100</v>
      </c>
      <c r="L13" s="35">
        <v>100</v>
      </c>
      <c r="M13" s="36">
        <v>5</v>
      </c>
    </row>
    <row r="14" spans="1:13" ht="285.60000000000002">
      <c r="A14" s="32" t="s">
        <v>163</v>
      </c>
      <c r="B14" s="32" t="s">
        <v>177</v>
      </c>
      <c r="C14" s="32" t="s">
        <v>141</v>
      </c>
      <c r="D14" s="32" t="s">
        <v>172</v>
      </c>
      <c r="E14" s="32"/>
      <c r="F14" s="32" t="s">
        <v>53</v>
      </c>
      <c r="G14" s="33"/>
      <c r="H14" s="34" t="s">
        <v>155</v>
      </c>
      <c r="I14" s="34" t="s">
        <v>63</v>
      </c>
      <c r="J14" s="35">
        <v>100</v>
      </c>
      <c r="K14" s="35">
        <v>100</v>
      </c>
      <c r="L14" s="35">
        <v>100</v>
      </c>
      <c r="M14" s="36">
        <v>5</v>
      </c>
    </row>
    <row r="15" spans="1:13" ht="285.60000000000002">
      <c r="A15" s="32" t="s">
        <v>163</v>
      </c>
      <c r="B15" s="32" t="s">
        <v>177</v>
      </c>
      <c r="C15" s="32" t="s">
        <v>141</v>
      </c>
      <c r="D15" s="32" t="s">
        <v>172</v>
      </c>
      <c r="E15" s="32"/>
      <c r="F15" s="32" t="s">
        <v>53</v>
      </c>
      <c r="G15" s="33"/>
      <c r="H15" s="34" t="s">
        <v>154</v>
      </c>
      <c r="I15" s="34" t="s">
        <v>63</v>
      </c>
      <c r="J15" s="35">
        <v>100</v>
      </c>
      <c r="K15" s="35">
        <v>100</v>
      </c>
      <c r="L15" s="35">
        <v>100</v>
      </c>
      <c r="M15" s="36">
        <v>5</v>
      </c>
    </row>
    <row r="16" spans="1:13" ht="285.60000000000002">
      <c r="A16" s="38" t="s">
        <v>173</v>
      </c>
      <c r="B16" s="38" t="s">
        <v>176</v>
      </c>
      <c r="C16" s="39" t="s">
        <v>141</v>
      </c>
      <c r="D16" s="37" t="s">
        <v>172</v>
      </c>
      <c r="E16" s="40"/>
      <c r="F16" s="41" t="s">
        <v>53</v>
      </c>
      <c r="G16" s="37" t="s">
        <v>0</v>
      </c>
      <c r="H16" s="37" t="s">
        <v>165</v>
      </c>
      <c r="I16" s="37" t="s">
        <v>166</v>
      </c>
      <c r="J16" s="42">
        <v>0</v>
      </c>
      <c r="K16" s="42">
        <v>0</v>
      </c>
      <c r="L16" s="42">
        <v>0</v>
      </c>
      <c r="M16" s="43">
        <v>5</v>
      </c>
    </row>
    <row r="17" spans="1:13" ht="285.60000000000002">
      <c r="A17" s="38" t="s">
        <v>173</v>
      </c>
      <c r="B17" s="38" t="s">
        <v>176</v>
      </c>
      <c r="C17" s="39" t="s">
        <v>141</v>
      </c>
      <c r="D17" s="37" t="s">
        <v>172</v>
      </c>
      <c r="E17" s="44"/>
      <c r="F17" s="45" t="s">
        <v>53</v>
      </c>
      <c r="G17" s="46" t="s">
        <v>0</v>
      </c>
      <c r="H17" s="37" t="s">
        <v>153</v>
      </c>
      <c r="I17" s="37" t="s">
        <v>63</v>
      </c>
      <c r="J17" s="42">
        <v>100</v>
      </c>
      <c r="K17" s="42">
        <v>100</v>
      </c>
      <c r="L17" s="42">
        <v>100</v>
      </c>
      <c r="M17" s="43">
        <v>5</v>
      </c>
    </row>
    <row r="18" spans="1:13" ht="285.60000000000002">
      <c r="A18" s="38" t="s">
        <v>173</v>
      </c>
      <c r="B18" s="38" t="s">
        <v>176</v>
      </c>
      <c r="C18" s="39" t="s">
        <v>141</v>
      </c>
      <c r="D18" s="37" t="s">
        <v>172</v>
      </c>
      <c r="E18" s="44"/>
      <c r="F18" s="45" t="s">
        <v>53</v>
      </c>
      <c r="G18" s="46" t="s">
        <v>0</v>
      </c>
      <c r="H18" s="37" t="s">
        <v>167</v>
      </c>
      <c r="I18" s="37" t="s">
        <v>168</v>
      </c>
      <c r="J18" s="42">
        <v>5</v>
      </c>
      <c r="K18" s="42">
        <v>5</v>
      </c>
      <c r="L18" s="42">
        <v>5</v>
      </c>
      <c r="M18" s="43">
        <v>5</v>
      </c>
    </row>
    <row r="19" spans="1:13" ht="285.60000000000002">
      <c r="A19" s="38" t="s">
        <v>173</v>
      </c>
      <c r="B19" s="38" t="s">
        <v>176</v>
      </c>
      <c r="C19" s="39" t="s">
        <v>141</v>
      </c>
      <c r="D19" s="37" t="s">
        <v>172</v>
      </c>
      <c r="E19" s="44"/>
      <c r="F19" s="45" t="s">
        <v>53</v>
      </c>
      <c r="G19" s="46" t="s">
        <v>0</v>
      </c>
      <c r="H19" s="37" t="s">
        <v>156</v>
      </c>
      <c r="I19" s="37" t="s">
        <v>63</v>
      </c>
      <c r="J19" s="42">
        <v>100</v>
      </c>
      <c r="K19" s="42">
        <v>100</v>
      </c>
      <c r="L19" s="42">
        <v>100</v>
      </c>
      <c r="M19" s="43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41"/>
  <sheetViews>
    <sheetView topLeftCell="A22" workbookViewId="0">
      <selection activeCell="F47" sqref="F47"/>
    </sheetView>
  </sheetViews>
  <sheetFormatPr defaultRowHeight="13.2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6.44140625" customWidth="1"/>
    <col min="6" max="6" width="17" customWidth="1"/>
    <col min="7" max="7" width="15.6640625" customWidth="1"/>
  </cols>
  <sheetData>
    <row r="1" spans="1:7" ht="15.6">
      <c r="A1" s="85" t="s">
        <v>65</v>
      </c>
      <c r="B1" s="85"/>
      <c r="C1" s="85"/>
      <c r="D1" s="85"/>
      <c r="E1" s="85"/>
      <c r="F1" s="85"/>
      <c r="G1" s="85"/>
    </row>
    <row r="2" spans="1:7">
      <c r="A2" s="86" t="s">
        <v>66</v>
      </c>
      <c r="B2" s="86" t="s">
        <v>67</v>
      </c>
      <c r="C2" s="86" t="s">
        <v>26</v>
      </c>
      <c r="D2" s="86" t="s">
        <v>68</v>
      </c>
      <c r="E2" s="86"/>
      <c r="F2" s="86"/>
      <c r="G2" s="86" t="s">
        <v>69</v>
      </c>
    </row>
    <row r="3" spans="1:7" ht="26.4">
      <c r="A3" s="86" t="s">
        <v>0</v>
      </c>
      <c r="B3" s="86" t="s">
        <v>0</v>
      </c>
      <c r="C3" s="86" t="s">
        <v>0</v>
      </c>
      <c r="D3" s="13" t="s">
        <v>70</v>
      </c>
      <c r="E3" s="13" t="s">
        <v>71</v>
      </c>
      <c r="F3" s="13" t="s">
        <v>72</v>
      </c>
      <c r="G3" s="86" t="s">
        <v>0</v>
      </c>
    </row>
    <row r="4" spans="1:7">
      <c r="A4" s="13" t="s">
        <v>32</v>
      </c>
      <c r="B4" s="13" t="s">
        <v>33</v>
      </c>
      <c r="C4" s="13" t="s">
        <v>34</v>
      </c>
      <c r="D4" s="13" t="s">
        <v>35</v>
      </c>
      <c r="E4" s="13" t="s">
        <v>36</v>
      </c>
      <c r="F4" s="13" t="s">
        <v>37</v>
      </c>
      <c r="G4" s="13" t="s">
        <v>38</v>
      </c>
    </row>
    <row r="5" spans="1:7">
      <c r="A5" s="21" t="s">
        <v>32</v>
      </c>
      <c r="B5" s="14" t="s">
        <v>73</v>
      </c>
      <c r="C5" s="13" t="s">
        <v>74</v>
      </c>
      <c r="D5" s="57">
        <f>D8+D19+D30</f>
        <v>51587187.480000004</v>
      </c>
      <c r="E5" s="57">
        <f>E8+E19+E30</f>
        <v>51587187.480000004</v>
      </c>
      <c r="F5" s="57">
        <f>F8+F19+F30</f>
        <v>51587187.480000004</v>
      </c>
      <c r="G5" s="24" t="s">
        <v>169</v>
      </c>
    </row>
    <row r="6" spans="1:7" ht="15.6">
      <c r="A6" s="15" t="s">
        <v>130</v>
      </c>
      <c r="B6" s="16" t="s">
        <v>162</v>
      </c>
      <c r="C6" s="8" t="s">
        <v>0</v>
      </c>
      <c r="D6" s="58"/>
      <c r="E6" s="58"/>
      <c r="F6" s="58"/>
      <c r="G6" s="8" t="s">
        <v>0</v>
      </c>
    </row>
    <row r="7" spans="1:7">
      <c r="A7" s="21" t="s">
        <v>75</v>
      </c>
      <c r="B7" s="14" t="s">
        <v>51</v>
      </c>
      <c r="C7" s="14" t="s">
        <v>0</v>
      </c>
      <c r="D7" s="24" t="s">
        <v>0</v>
      </c>
      <c r="E7" s="24" t="s">
        <v>0</v>
      </c>
      <c r="F7" s="24" t="s">
        <v>0</v>
      </c>
      <c r="G7" s="22" t="s">
        <v>0</v>
      </c>
    </row>
    <row r="8" spans="1:7" ht="26.4">
      <c r="A8" s="21" t="s">
        <v>76</v>
      </c>
      <c r="B8" s="24" t="s">
        <v>129</v>
      </c>
      <c r="C8" s="13" t="s">
        <v>74</v>
      </c>
      <c r="D8" s="57">
        <f>D9*D14-D15*D16</f>
        <v>12806896.190000001</v>
      </c>
      <c r="E8" s="57">
        <f>E9*E14-E15*E16</f>
        <v>12806896.190000001</v>
      </c>
      <c r="F8" s="57">
        <f>F9*F14-F15*F16</f>
        <v>12806896.190000001</v>
      </c>
      <c r="G8" s="22" t="s">
        <v>133</v>
      </c>
    </row>
    <row r="9" spans="1:7" ht="39.6">
      <c r="A9" s="21" t="s">
        <v>77</v>
      </c>
      <c r="B9" s="14" t="s">
        <v>78</v>
      </c>
      <c r="C9" s="13" t="s">
        <v>74</v>
      </c>
      <c r="D9" s="57">
        <f>ROUND((D10*(D11/100*D12/100*D13/100)),2)</f>
        <v>301917.45</v>
      </c>
      <c r="E9" s="57">
        <f>ROUND((E10*(E11/100*E12/100*E13/100)),2)</f>
        <v>301917.45</v>
      </c>
      <c r="F9" s="57">
        <f>ROUND((F10*(F11/100*F12/100*F13/100)),2)</f>
        <v>301917.45</v>
      </c>
      <c r="G9" s="22" t="s">
        <v>134</v>
      </c>
    </row>
    <row r="10" spans="1:7">
      <c r="A10" s="21" t="s">
        <v>79</v>
      </c>
      <c r="B10" s="14" t="s">
        <v>80</v>
      </c>
      <c r="C10" s="13" t="s">
        <v>74</v>
      </c>
      <c r="D10" s="59">
        <v>313782.28000000003</v>
      </c>
      <c r="E10" s="59">
        <f>D10</f>
        <v>313782.28000000003</v>
      </c>
      <c r="F10" s="59">
        <f>E10</f>
        <v>313782.28000000003</v>
      </c>
      <c r="G10" s="22" t="s">
        <v>0</v>
      </c>
    </row>
    <row r="11" spans="1:7">
      <c r="A11" s="21" t="s">
        <v>81</v>
      </c>
      <c r="B11" s="14" t="s">
        <v>82</v>
      </c>
      <c r="C11" s="13" t="s">
        <v>83</v>
      </c>
      <c r="D11" s="60">
        <v>100</v>
      </c>
      <c r="E11" s="60">
        <v>100</v>
      </c>
      <c r="F11" s="60">
        <v>100</v>
      </c>
      <c r="G11" s="22" t="s">
        <v>0</v>
      </c>
    </row>
    <row r="12" spans="1:7">
      <c r="A12" s="21" t="s">
        <v>84</v>
      </c>
      <c r="B12" s="14" t="s">
        <v>85</v>
      </c>
      <c r="C12" s="13" t="s">
        <v>83</v>
      </c>
      <c r="D12" s="26">
        <v>87.363913736499995</v>
      </c>
      <c r="E12" s="26">
        <f>D12</f>
        <v>87.363913736499995</v>
      </c>
      <c r="F12" s="26">
        <f>E12</f>
        <v>87.363913736499995</v>
      </c>
      <c r="G12" s="22" t="s">
        <v>0</v>
      </c>
    </row>
    <row r="13" spans="1:7">
      <c r="A13" s="21" t="s">
        <v>86</v>
      </c>
      <c r="B13" s="14" t="s">
        <v>87</v>
      </c>
      <c r="C13" s="13" t="s">
        <v>83</v>
      </c>
      <c r="D13" s="26">
        <v>110.13559923210001</v>
      </c>
      <c r="E13" s="26">
        <f>D13</f>
        <v>110.13559923210001</v>
      </c>
      <c r="F13" s="26">
        <f>E13</f>
        <v>110.13559923210001</v>
      </c>
      <c r="G13" s="22" t="s">
        <v>0</v>
      </c>
    </row>
    <row r="14" spans="1:7">
      <c r="A14" s="21" t="s">
        <v>88</v>
      </c>
      <c r="B14" s="14" t="s">
        <v>89</v>
      </c>
      <c r="C14" s="13" t="s">
        <v>55</v>
      </c>
      <c r="D14" s="57">
        <f>Part1_1!L8</f>
        <v>79</v>
      </c>
      <c r="E14" s="57">
        <f>Part1_1!N8</f>
        <v>79</v>
      </c>
      <c r="F14" s="57">
        <f>Part1_1!P8</f>
        <v>79</v>
      </c>
      <c r="G14" s="22" t="s">
        <v>0</v>
      </c>
    </row>
    <row r="15" spans="1:7" ht="26.4">
      <c r="A15" s="21" t="s">
        <v>90</v>
      </c>
      <c r="B15" s="14" t="s">
        <v>91</v>
      </c>
      <c r="C15" s="13" t="s">
        <v>74</v>
      </c>
      <c r="D15" s="19">
        <v>139804.84</v>
      </c>
      <c r="E15" s="19">
        <f>D15</f>
        <v>139804.84</v>
      </c>
      <c r="F15" s="19">
        <f>E15</f>
        <v>139804.84</v>
      </c>
      <c r="G15" s="22" t="s">
        <v>0</v>
      </c>
    </row>
    <row r="16" spans="1:7">
      <c r="A16" s="21" t="s">
        <v>92</v>
      </c>
      <c r="B16" s="14" t="s">
        <v>93</v>
      </c>
      <c r="C16" s="13" t="s">
        <v>55</v>
      </c>
      <c r="D16" s="57">
        <f>D14</f>
        <v>79</v>
      </c>
      <c r="E16" s="57">
        <f t="shared" ref="E16:F16" si="0">E14</f>
        <v>79</v>
      </c>
      <c r="F16" s="57">
        <f t="shared" si="0"/>
        <v>79</v>
      </c>
      <c r="G16" s="22" t="s">
        <v>0</v>
      </c>
    </row>
    <row r="17" spans="1:7" ht="15.6">
      <c r="A17" s="15" t="s">
        <v>94</v>
      </c>
      <c r="B17" s="16" t="s">
        <v>163</v>
      </c>
      <c r="C17" s="13"/>
      <c r="D17" s="57"/>
      <c r="E17" s="57"/>
      <c r="F17" s="57"/>
      <c r="G17" s="8" t="s">
        <v>0</v>
      </c>
    </row>
    <row r="18" spans="1:7">
      <c r="A18" s="21" t="s">
        <v>95</v>
      </c>
      <c r="B18" s="22" t="s">
        <v>51</v>
      </c>
      <c r="C18" s="21"/>
      <c r="D18" s="57"/>
      <c r="E18" s="57"/>
      <c r="F18" s="57"/>
      <c r="G18" s="22" t="s">
        <v>0</v>
      </c>
    </row>
    <row r="19" spans="1:7" ht="26.4">
      <c r="A19" s="21" t="s">
        <v>96</v>
      </c>
      <c r="B19" s="24" t="s">
        <v>129</v>
      </c>
      <c r="C19" s="13" t="s">
        <v>74</v>
      </c>
      <c r="D19" s="57">
        <f>D20*D25-D26*D27</f>
        <v>38744913.789999999</v>
      </c>
      <c r="E19" s="57">
        <f>E20*E25-E26*E27</f>
        <v>38744913.789999999</v>
      </c>
      <c r="F19" s="57">
        <f>F20*F25-F26*F27</f>
        <v>38744913.789999999</v>
      </c>
      <c r="G19" s="22" t="s">
        <v>135</v>
      </c>
    </row>
    <row r="20" spans="1:7" ht="39.6">
      <c r="A20" s="21" t="s">
        <v>97</v>
      </c>
      <c r="B20" s="14" t="s">
        <v>78</v>
      </c>
      <c r="C20" s="13" t="s">
        <v>74</v>
      </c>
      <c r="D20" s="51">
        <f>ROUND((D21*(D22/100*D23/100*D24/100)),2)</f>
        <v>301917.45</v>
      </c>
      <c r="E20" s="57">
        <f>D20</f>
        <v>301917.45</v>
      </c>
      <c r="F20" s="57">
        <f>D20</f>
        <v>301917.45</v>
      </c>
      <c r="G20" s="22" t="s">
        <v>136</v>
      </c>
    </row>
    <row r="21" spans="1:7">
      <c r="A21" s="21" t="s">
        <v>98</v>
      </c>
      <c r="B21" s="14" t="s">
        <v>80</v>
      </c>
      <c r="C21" s="13" t="s">
        <v>74</v>
      </c>
      <c r="D21" s="59">
        <v>313782.28000000003</v>
      </c>
      <c r="E21" s="59">
        <f>D21</f>
        <v>313782.28000000003</v>
      </c>
      <c r="F21" s="59">
        <f>E21</f>
        <v>313782.28000000003</v>
      </c>
      <c r="G21" s="22" t="s">
        <v>0</v>
      </c>
    </row>
    <row r="22" spans="1:7">
      <c r="A22" s="21" t="s">
        <v>99</v>
      </c>
      <c r="B22" s="14" t="s">
        <v>82</v>
      </c>
      <c r="C22" s="13" t="s">
        <v>83</v>
      </c>
      <c r="D22" s="60">
        <v>100</v>
      </c>
      <c r="E22" s="60">
        <v>100</v>
      </c>
      <c r="F22" s="60">
        <v>100</v>
      </c>
      <c r="G22" s="22" t="s">
        <v>0</v>
      </c>
    </row>
    <row r="23" spans="1:7">
      <c r="A23" s="21" t="s">
        <v>100</v>
      </c>
      <c r="B23" s="14" t="s">
        <v>85</v>
      </c>
      <c r="C23" s="13" t="s">
        <v>83</v>
      </c>
      <c r="D23" s="26">
        <v>87.363913736499995</v>
      </c>
      <c r="E23" s="26">
        <f>D23</f>
        <v>87.363913736499995</v>
      </c>
      <c r="F23" s="26">
        <f>D23</f>
        <v>87.363913736499995</v>
      </c>
      <c r="G23" s="22" t="s">
        <v>0</v>
      </c>
    </row>
    <row r="24" spans="1:7">
      <c r="A24" s="21" t="s">
        <v>101</v>
      </c>
      <c r="B24" s="14" t="s">
        <v>87</v>
      </c>
      <c r="C24" s="13" t="s">
        <v>83</v>
      </c>
      <c r="D24" s="26">
        <v>110.13559923210001</v>
      </c>
      <c r="E24" s="26">
        <f>D24</f>
        <v>110.13559923210001</v>
      </c>
      <c r="F24" s="26">
        <f>D24</f>
        <v>110.13559923210001</v>
      </c>
      <c r="G24" s="22" t="s">
        <v>0</v>
      </c>
    </row>
    <row r="25" spans="1:7">
      <c r="A25" s="21" t="s">
        <v>102</v>
      </c>
      <c r="B25" s="14" t="s">
        <v>89</v>
      </c>
      <c r="C25" s="13" t="s">
        <v>55</v>
      </c>
      <c r="D25" s="57">
        <f>Part1_1!L9</f>
        <v>239</v>
      </c>
      <c r="E25" s="57">
        <f>Part1_1!N9</f>
        <v>239</v>
      </c>
      <c r="F25" s="57">
        <f>Part1_1!P9</f>
        <v>239</v>
      </c>
      <c r="G25" s="22" t="s">
        <v>0</v>
      </c>
    </row>
    <row r="26" spans="1:7" ht="26.4">
      <c r="A26" s="21" t="s">
        <v>103</v>
      </c>
      <c r="B26" s="14" t="s">
        <v>91</v>
      </c>
      <c r="C26" s="13" t="s">
        <v>74</v>
      </c>
      <c r="D26" s="52">
        <v>139804.84</v>
      </c>
      <c r="E26" s="57">
        <f>D26</f>
        <v>139804.84</v>
      </c>
      <c r="F26" s="57">
        <f>E26</f>
        <v>139804.84</v>
      </c>
      <c r="G26" s="22" t="s">
        <v>0</v>
      </c>
    </row>
    <row r="27" spans="1:7">
      <c r="A27" s="21" t="s">
        <v>131</v>
      </c>
      <c r="B27" s="14" t="s">
        <v>93</v>
      </c>
      <c r="C27" s="13" t="s">
        <v>55</v>
      </c>
      <c r="D27" s="57">
        <f>D25</f>
        <v>239</v>
      </c>
      <c r="E27" s="57">
        <f t="shared" ref="E27:F27" si="1">E25</f>
        <v>239</v>
      </c>
      <c r="F27" s="57">
        <f t="shared" si="1"/>
        <v>239</v>
      </c>
      <c r="G27" s="22" t="s">
        <v>0</v>
      </c>
    </row>
    <row r="28" spans="1:7" ht="15.6">
      <c r="A28" s="15" t="s">
        <v>142</v>
      </c>
      <c r="B28" s="16" t="s">
        <v>173</v>
      </c>
      <c r="C28" s="8" t="s">
        <v>0</v>
      </c>
      <c r="D28" s="58" t="s">
        <v>0</v>
      </c>
      <c r="E28" s="58" t="s">
        <v>0</v>
      </c>
      <c r="F28" s="58" t="s">
        <v>0</v>
      </c>
      <c r="G28" s="8" t="s">
        <v>0</v>
      </c>
    </row>
    <row r="29" spans="1:7">
      <c r="A29" s="28" t="s">
        <v>143</v>
      </c>
      <c r="B29" s="9" t="s">
        <v>128</v>
      </c>
      <c r="C29" s="18" t="s">
        <v>0</v>
      </c>
      <c r="D29" s="24" t="s">
        <v>0</v>
      </c>
      <c r="E29" s="24" t="s">
        <v>0</v>
      </c>
      <c r="F29" s="24" t="s">
        <v>0</v>
      </c>
      <c r="G29" s="22" t="s">
        <v>0</v>
      </c>
    </row>
    <row r="30" spans="1:7" ht="26.4">
      <c r="A30" s="28" t="s">
        <v>144</v>
      </c>
      <c r="B30" s="18" t="s">
        <v>129</v>
      </c>
      <c r="C30" s="17" t="s">
        <v>74</v>
      </c>
      <c r="D30" s="57">
        <f>D31*D36-D37*D38</f>
        <v>35377.500000000007</v>
      </c>
      <c r="E30" s="57">
        <f>E31*E36-E37*E38</f>
        <v>35377.500000000007</v>
      </c>
      <c r="F30" s="57">
        <f>F31*F36-F37*F38</f>
        <v>35377.500000000007</v>
      </c>
      <c r="G30" s="24" t="s">
        <v>170</v>
      </c>
    </row>
    <row r="31" spans="1:7" ht="39.6">
      <c r="A31" s="28" t="s">
        <v>145</v>
      </c>
      <c r="B31" s="18" t="s">
        <v>78</v>
      </c>
      <c r="C31" s="17" t="s">
        <v>74</v>
      </c>
      <c r="D31" s="61">
        <f>ROUND((D32*(D33/100*D34/100*D35/100)),2)</f>
        <v>158.93</v>
      </c>
      <c r="E31" s="57">
        <f>D31</f>
        <v>158.93</v>
      </c>
      <c r="F31" s="57">
        <f>D31</f>
        <v>158.93</v>
      </c>
      <c r="G31" s="24" t="s">
        <v>171</v>
      </c>
    </row>
    <row r="32" spans="1:7">
      <c r="A32" s="28" t="s">
        <v>146</v>
      </c>
      <c r="B32" s="18" t="s">
        <v>80</v>
      </c>
      <c r="C32" s="17" t="s">
        <v>74</v>
      </c>
      <c r="D32" s="57">
        <v>5096.28</v>
      </c>
      <c r="E32" s="57">
        <f>D32</f>
        <v>5096.28</v>
      </c>
      <c r="F32" s="57">
        <f>E32</f>
        <v>5096.28</v>
      </c>
      <c r="G32" s="22" t="s">
        <v>0</v>
      </c>
    </row>
    <row r="33" spans="1:7">
      <c r="A33" s="28" t="s">
        <v>147</v>
      </c>
      <c r="B33" s="18" t="s">
        <v>82</v>
      </c>
      <c r="C33" s="17" t="s">
        <v>83</v>
      </c>
      <c r="D33" s="60">
        <v>100</v>
      </c>
      <c r="E33" s="60">
        <v>100</v>
      </c>
      <c r="F33" s="60">
        <v>100</v>
      </c>
      <c r="G33" s="22" t="s">
        <v>0</v>
      </c>
    </row>
    <row r="34" spans="1:7">
      <c r="A34" s="28" t="s">
        <v>148</v>
      </c>
      <c r="B34" s="18" t="s">
        <v>85</v>
      </c>
      <c r="C34" s="17" t="s">
        <v>83</v>
      </c>
      <c r="D34" s="26">
        <v>3.2423565292999998</v>
      </c>
      <c r="E34" s="26">
        <f>D34</f>
        <v>3.2423565292999998</v>
      </c>
      <c r="F34" s="26">
        <f>E34</f>
        <v>3.2423565292999998</v>
      </c>
      <c r="G34" s="22" t="s">
        <v>0</v>
      </c>
    </row>
    <row r="35" spans="1:7">
      <c r="A35" s="28" t="s">
        <v>149</v>
      </c>
      <c r="B35" s="18" t="s">
        <v>87</v>
      </c>
      <c r="C35" s="17" t="s">
        <v>83</v>
      </c>
      <c r="D35" s="26">
        <v>96.181563875500004</v>
      </c>
      <c r="E35" s="26">
        <f>D35</f>
        <v>96.181563875500004</v>
      </c>
      <c r="F35" s="26">
        <f>D35</f>
        <v>96.181563875500004</v>
      </c>
      <c r="G35" s="22" t="s">
        <v>0</v>
      </c>
    </row>
    <row r="36" spans="1:7">
      <c r="A36" s="28" t="s">
        <v>150</v>
      </c>
      <c r="B36" s="18" t="s">
        <v>89</v>
      </c>
      <c r="C36" s="17" t="s">
        <v>55</v>
      </c>
      <c r="D36" s="57">
        <f>Part1_1!L10</f>
        <v>318</v>
      </c>
      <c r="E36" s="57">
        <f>Part1_1!N10</f>
        <v>318</v>
      </c>
      <c r="F36" s="57">
        <f>Part1_1!P10</f>
        <v>318</v>
      </c>
      <c r="G36" s="22" t="s">
        <v>0</v>
      </c>
    </row>
    <row r="37" spans="1:7" ht="26.4">
      <c r="A37" s="28" t="s">
        <v>151</v>
      </c>
      <c r="B37" s="18" t="s">
        <v>91</v>
      </c>
      <c r="C37" s="17" t="s">
        <v>74</v>
      </c>
      <c r="D37" s="57">
        <v>47.68</v>
      </c>
      <c r="E37" s="57">
        <f>D37</f>
        <v>47.68</v>
      </c>
      <c r="F37" s="57">
        <f>E37</f>
        <v>47.68</v>
      </c>
      <c r="G37" s="22" t="s">
        <v>0</v>
      </c>
    </row>
    <row r="38" spans="1:7">
      <c r="A38" s="28" t="s">
        <v>152</v>
      </c>
      <c r="B38" s="18" t="s">
        <v>93</v>
      </c>
      <c r="C38" s="17" t="s">
        <v>55</v>
      </c>
      <c r="D38" s="62">
        <f>D36</f>
        <v>318</v>
      </c>
      <c r="E38" s="62">
        <f t="shared" ref="E38:F38" si="2">E36</f>
        <v>318</v>
      </c>
      <c r="F38" s="62">
        <f t="shared" si="2"/>
        <v>318</v>
      </c>
      <c r="G38" s="48" t="s">
        <v>0</v>
      </c>
    </row>
    <row r="39" spans="1:7" ht="26.4">
      <c r="A39" s="20">
        <v>2</v>
      </c>
      <c r="B39" s="14" t="s">
        <v>104</v>
      </c>
      <c r="C39" s="47" t="s">
        <v>74</v>
      </c>
      <c r="D39" s="19">
        <f>10350100+1.52</f>
        <v>10350101.52</v>
      </c>
      <c r="E39" s="19">
        <f>D39</f>
        <v>10350101.52</v>
      </c>
      <c r="F39" s="19">
        <f>D39</f>
        <v>10350101.52</v>
      </c>
      <c r="G39" s="50" t="s">
        <v>0</v>
      </c>
    </row>
    <row r="40" spans="1:7" ht="15.6">
      <c r="A40" s="15">
        <v>3</v>
      </c>
      <c r="B40" s="14" t="s">
        <v>105</v>
      </c>
      <c r="C40" s="13" t="s">
        <v>83</v>
      </c>
      <c r="D40" s="63">
        <v>100</v>
      </c>
      <c r="E40" s="63">
        <v>100</v>
      </c>
      <c r="F40" s="63">
        <v>100</v>
      </c>
      <c r="G40" s="49" t="s">
        <v>0</v>
      </c>
    </row>
    <row r="41" spans="1:7">
      <c r="A41" s="23" t="s">
        <v>132</v>
      </c>
      <c r="B41" s="14" t="s">
        <v>106</v>
      </c>
      <c r="C41" s="13" t="s">
        <v>74</v>
      </c>
      <c r="D41" s="27">
        <f>D5+D39</f>
        <v>61937289</v>
      </c>
      <c r="E41" s="27">
        <f>E5+E39</f>
        <v>61937289</v>
      </c>
      <c r="F41" s="27">
        <f>F5+F39</f>
        <v>61937289</v>
      </c>
      <c r="G41" s="22" t="s">
        <v>137</v>
      </c>
    </row>
  </sheetData>
  <mergeCells count="6">
    <mergeCell ref="A1:G1"/>
    <mergeCell ref="A2:A3"/>
    <mergeCell ref="B2:B3"/>
    <mergeCell ref="C2:C3"/>
    <mergeCell ref="D2:F2"/>
    <mergeCell ref="G2:G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3.2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87" t="s">
        <v>107</v>
      </c>
      <c r="B2" s="87"/>
      <c r="C2" s="87"/>
    </row>
    <row r="3" spans="1:3" ht="11.4" customHeight="1">
      <c r="A3" s="75" t="s">
        <v>0</v>
      </c>
      <c r="B3" s="75"/>
      <c r="C3" s="75"/>
    </row>
    <row r="4" spans="1:3" ht="21.6" customHeight="1">
      <c r="A4" s="75" t="s">
        <v>108</v>
      </c>
      <c r="B4" s="75"/>
      <c r="C4" s="75"/>
    </row>
    <row r="5" spans="1:3" ht="21.6" customHeight="1">
      <c r="A5" s="6" t="s">
        <v>66</v>
      </c>
      <c r="B5" s="6" t="s">
        <v>109</v>
      </c>
      <c r="C5" s="6" t="s">
        <v>110</v>
      </c>
    </row>
    <row r="6" spans="1:3" ht="12.75" customHeight="1">
      <c r="A6" s="6" t="s">
        <v>32</v>
      </c>
      <c r="B6" s="7" t="s">
        <v>111</v>
      </c>
      <c r="C6" s="7" t="s">
        <v>112</v>
      </c>
    </row>
    <row r="7" spans="1:3" ht="12.75" customHeight="1">
      <c r="A7" s="6" t="s">
        <v>33</v>
      </c>
      <c r="B7" s="7" t="s">
        <v>113</v>
      </c>
      <c r="C7" s="7" t="s">
        <v>114</v>
      </c>
    </row>
    <row r="8" spans="1:3" ht="11.4" customHeight="1">
      <c r="A8" s="75" t="s">
        <v>0</v>
      </c>
      <c r="B8" s="75"/>
      <c r="C8" s="75"/>
    </row>
    <row r="9" spans="1:3" ht="21.6" customHeight="1">
      <c r="A9" s="88" t="s">
        <v>115</v>
      </c>
      <c r="B9" s="88"/>
      <c r="C9" s="88"/>
    </row>
    <row r="10" spans="1:3" ht="12.75" customHeight="1">
      <c r="A10" s="6" t="s">
        <v>32</v>
      </c>
      <c r="B10" s="90" t="s">
        <v>116</v>
      </c>
      <c r="C10" s="90"/>
    </row>
    <row r="11" spans="1:3" ht="12.75" customHeight="1">
      <c r="A11" s="6" t="s">
        <v>33</v>
      </c>
      <c r="B11" s="90" t="s">
        <v>117</v>
      </c>
      <c r="C11" s="90"/>
    </row>
    <row r="12" spans="1:3" ht="11.4" customHeight="1">
      <c r="A12" s="75" t="s">
        <v>0</v>
      </c>
      <c r="B12" s="75"/>
      <c r="C12" s="75"/>
    </row>
    <row r="13" spans="1:3" ht="21.6" customHeight="1">
      <c r="A13" s="88" t="s">
        <v>118</v>
      </c>
      <c r="B13" s="88"/>
      <c r="C13" s="88"/>
    </row>
    <row r="14" spans="1:3" ht="12.75" customHeight="1">
      <c r="A14" s="6" t="s">
        <v>32</v>
      </c>
      <c r="B14" s="90" t="s">
        <v>119</v>
      </c>
      <c r="C14" s="90"/>
    </row>
    <row r="15" spans="1:3" ht="11.4" customHeight="1">
      <c r="A15" s="75" t="s">
        <v>0</v>
      </c>
      <c r="B15" s="75"/>
      <c r="C15" s="75"/>
    </row>
    <row r="16" spans="1:3" ht="29.4" customHeight="1">
      <c r="A16" s="87" t="s">
        <v>120</v>
      </c>
      <c r="B16" s="87"/>
      <c r="C16" s="87"/>
    </row>
    <row r="17" spans="1:3" ht="10.35" customHeight="1">
      <c r="A17" s="89" t="s">
        <v>0</v>
      </c>
      <c r="B17" s="89"/>
      <c r="C17" s="89"/>
    </row>
    <row r="18" spans="1:3" ht="28.95" customHeight="1">
      <c r="A18" s="6" t="s">
        <v>66</v>
      </c>
      <c r="B18" s="6" t="s">
        <v>121</v>
      </c>
      <c r="C18" s="6" t="s">
        <v>122</v>
      </c>
    </row>
    <row r="19" spans="1:3" ht="12.75" customHeight="1">
      <c r="A19" s="6" t="s">
        <v>32</v>
      </c>
      <c r="B19" s="7" t="s">
        <v>123</v>
      </c>
      <c r="C19" s="7" t="s">
        <v>0</v>
      </c>
    </row>
    <row r="20" spans="1:3" ht="12.75" customHeight="1">
      <c r="A20" s="6" t="s">
        <v>33</v>
      </c>
      <c r="B20" s="7" t="s">
        <v>124</v>
      </c>
      <c r="C20" s="7" t="s">
        <v>0</v>
      </c>
    </row>
    <row r="21" spans="1:3" ht="28.95" customHeight="1">
      <c r="A21" s="6" t="s">
        <v>34</v>
      </c>
      <c r="B21" s="7" t="s">
        <v>125</v>
      </c>
      <c r="C21" s="7" t="s">
        <v>0</v>
      </c>
    </row>
  </sheetData>
  <mergeCells count="13">
    <mergeCell ref="A15:C15"/>
    <mergeCell ref="A16:C16"/>
    <mergeCell ref="A17:C17"/>
    <mergeCell ref="B10:C10"/>
    <mergeCell ref="B11:C11"/>
    <mergeCell ref="A12:C12"/>
    <mergeCell ref="A13:C13"/>
    <mergeCell ref="B14:C14"/>
    <mergeCell ref="A2:C2"/>
    <mergeCell ref="A3:C3"/>
    <mergeCell ref="A4:C4"/>
    <mergeCell ref="A8:C8"/>
    <mergeCell ref="A9:C9"/>
  </mergeCells>
  <pageMargins left="0.39370080000000002" right="0.39370080000000002" top="0.39370080000000002" bottom="0.58740159999999997" header="0.3" footer="0.3"/>
  <pageSetup paperSize="8" orientation="landscape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2024-02-19T14:37:59Z</dcterms:modified>
</cp:coreProperties>
</file>